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Licit2023\Processos digitais\01 - Pregao Eletronico\PE 38-2022 - sinalizacao\"/>
    </mc:Choice>
  </mc:AlternateContent>
  <bookViews>
    <workbookView xWindow="0" yWindow="0" windowWidth="28800" windowHeight="12435" tabRatio="867"/>
  </bookViews>
  <sheets>
    <sheet name="TOTAL" sheetId="1" r:id="rId1"/>
  </sheets>
  <definedNames>
    <definedName name="_xlnm._FilterDatabase" localSheetId="0" hidden="1">TOTAL!$A$4:$I$14</definedName>
    <definedName name="_xlnm.Print_Area" localSheetId="0">TOTAL!$A$1:$I$49</definedName>
    <definedName name="_xlnm.Print_Titles" localSheetId="0">TOTAL!$4:$5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41" i="1" l="1"/>
  <c r="I40" i="1"/>
  <c r="I39" i="1"/>
  <c r="I38" i="1"/>
  <c r="I36" i="1"/>
  <c r="I35" i="1"/>
  <c r="I34" i="1"/>
  <c r="I33" i="1"/>
  <c r="I31" i="1"/>
  <c r="I29" i="1"/>
  <c r="I27" i="1"/>
  <c r="I26" i="1"/>
  <c r="I22" i="1"/>
  <c r="I10" i="1"/>
  <c r="I7" i="1" l="1"/>
  <c r="I25" i="1"/>
  <c r="I24" i="1"/>
  <c r="I23" i="1"/>
  <c r="I21" i="1"/>
  <c r="I20" i="1"/>
  <c r="I19" i="1"/>
  <c r="I18" i="1"/>
  <c r="I17" i="1"/>
  <c r="I16" i="1"/>
  <c r="I14" i="1"/>
  <c r="I13" i="1"/>
  <c r="I12" i="1"/>
  <c r="I11" i="1"/>
  <c r="I9" i="1"/>
  <c r="I8" i="1"/>
  <c r="I32" i="1"/>
  <c r="I37" i="1"/>
  <c r="I42" i="1"/>
  <c r="I30" i="1"/>
  <c r="I28" i="1" l="1"/>
  <c r="I6" i="1"/>
  <c r="I45" i="1" l="1"/>
  <c r="I46" i="1" s="1"/>
  <c r="I49" i="1" s="1"/>
</calcChain>
</file>

<file path=xl/sharedStrings.xml><?xml version="1.0" encoding="utf-8"?>
<sst xmlns="http://schemas.openxmlformats.org/spreadsheetml/2006/main" count="170" uniqueCount="105">
  <si>
    <t>ITEM</t>
  </si>
  <si>
    <t>DESCRIÇÃO</t>
  </si>
  <si>
    <t>FONTE</t>
  </si>
  <si>
    <t>UNIDADE</t>
  </si>
  <si>
    <t>ÓRGÃO</t>
  </si>
  <si>
    <t>DERPR</t>
  </si>
  <si>
    <t>M2</t>
  </si>
  <si>
    <t>CÓDIGO</t>
  </si>
  <si>
    <t>Tachão refletivo bidirecional</t>
  </si>
  <si>
    <t>Faixa de sinalização horizontal c/tinta resina acrílica base solvente</t>
  </si>
  <si>
    <t>DNIT</t>
  </si>
  <si>
    <t>Remoção de sinalização horizontal por fresagem</t>
  </si>
  <si>
    <t>Remoção de placa de sinalização</t>
  </si>
  <si>
    <t>SINALIZAÇÃO VERTICAL</t>
  </si>
  <si>
    <t>SINALIZAÇÃO HORIZONTAL</t>
  </si>
  <si>
    <t>SCO/RJ</t>
  </si>
  <si>
    <t>Placa sinalização em chapa de aço nº18 galvanizada c/ película refletiva Tipo I A (prismática)</t>
  </si>
  <si>
    <t>Coluna de aço, cônica continua tipo I para ate 4 (quatro) braços projetados capazes de sustentar, cada um, semáforo e placa de 3m2 (três metros quadrados); coluna galvanizada a fogo; altura útil total de 5,00m (cinco metros); diâmetro na base igual a 187mm (cento e oitenta e sete milímetros); conforme especificação CET-RIO. Fornecimento (desonerado)</t>
  </si>
  <si>
    <t>Coluna de aço cônica continua tipo II para um braço projetado capaz de sustentar semáforo e placa de ate 4,50m2; coluna galvanizada a fogo; altura útil total de 5m; 300mm de diâmetro na base; conforme especificação da CET-RIO. Fornecimento (desonerado)</t>
  </si>
  <si>
    <t>Retirada de poste simples de aço, diâmetro de 2" (desonerado)</t>
  </si>
  <si>
    <t>ud</t>
  </si>
  <si>
    <t>ST 64.05.0600</t>
  </si>
  <si>
    <t>ST 64.05.0630</t>
  </si>
  <si>
    <t>Coluna de aço cônica continua tipo II para dois braços projetados capazes de sustentar, cada um,
semáforo e placa de ate 4,50m2; coluna galvanizada a fogo; altura útil total de 5m; 300mm de diâmetro na base; conforme especificação da CET-RIO. Fornecimento (desonerado)</t>
  </si>
  <si>
    <t>ST 64.05.0636</t>
  </si>
  <si>
    <t>Assentamento de coluna de aço cônica continua tipo I para ate 4 (quatro) braços projetados capazes de sustentar, cada um, semáforo e placa de 3m2 (três metros quadrados) fixada por chumbadores
engastados em fundação de concreto, exclusive fundação, exclusive fornecimento da coluna (desonerado)</t>
  </si>
  <si>
    <t>ST 64.15.0170</t>
  </si>
  <si>
    <t>Braço projetado de aço para sustentação de semáforo e placa ate 3m2 (três metros quadrados),
galvanizado a fogo; para fixação em coluna cônico continua tipo I, projeção de 2,80m (dois metros e
oitenta centímetros); diâmetro junto a flange de 123mm (cento e vinte e três milímetros); conforme
especificação CET-RIO. Fornecimento (desonerado)</t>
  </si>
  <si>
    <t>ST 64.05.0650</t>
  </si>
  <si>
    <t>Braço projetado de aço para sustentação de semáforo e placa ate 3m2 (três metros quadrados),
galvanizado a fogo; para fixação em coluna cônico continua tipo I, projeção de 3,70m (três metros e
setenta centímetros); diâmetro junto a flange de 123mm (cento e vinte e três milímetros); conforme
especificação CET-RIO. Fornecimento (desonerado)</t>
  </si>
  <si>
    <t>ST 64.05.0700</t>
  </si>
  <si>
    <t>Braço projetado de aço para sustentação de semáforo e placa de ate 4,50m2; galvanizado a fogo; para
fixação em coluna cônica tipo II; projeção de 6m; 173mm de diâmetro junto a flange; conforme
especificação da CET-RIO. Fornecimento (desonerado)</t>
  </si>
  <si>
    <t>ST 64.05.0760</t>
  </si>
  <si>
    <t>Montagem de braço projetado de aço em coluna de aço cônica continua tipo I assentada, exclusive o
fornecimento do braço (desonerado)</t>
  </si>
  <si>
    <t>ST 64.15.0180</t>
  </si>
  <si>
    <t>Montagem de braço projetado em coluna de aço cônica continua tipo II assentada, exclusive o
fornecimento do braço (desonerado)</t>
  </si>
  <si>
    <t>ST 64.15.0186</t>
  </si>
  <si>
    <t xml:space="preserve">Bloco de concreto armado medindo (0,60 x 0,60 x 1,00)m para uma coluna de aco conica continua para instalacao de ate 4 bracos projetados para sinalizacao.(desonerado) </t>
  </si>
  <si>
    <t>ST 64.15.0340</t>
  </si>
  <si>
    <t>ST 64.15.0200</t>
  </si>
  <si>
    <t>Assentamento de poste simples de aco, diametro de 2", inclusive abertura de furo, fundacao e recomposicao do piso.(desonerado)</t>
  </si>
  <si>
    <t>ST 64.15.0050</t>
  </si>
  <si>
    <t>DATA BASE</t>
  </si>
  <si>
    <t>PLANILHA DE CUSTOS DETRAN/PR</t>
  </si>
  <si>
    <t>Pintura de setas e zebrados - termoplástico por extrusão - e=3mm</t>
  </si>
  <si>
    <t>CUSTO UNITÁRIO</t>
  </si>
  <si>
    <t>CUSTO TOTAL</t>
  </si>
  <si>
    <t>QUANTIDADE</t>
  </si>
  <si>
    <t>Total</t>
  </si>
  <si>
    <t>BDI</t>
  </si>
  <si>
    <t>Custo total</t>
  </si>
  <si>
    <t>1.1</t>
  </si>
  <si>
    <t>1.2</t>
  </si>
  <si>
    <t>1.3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</si>
  <si>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</si>
  <si>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</si>
  <si>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</si>
  <si>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</si>
  <si>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</si>
  <si>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</si>
  <si>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</si>
  <si>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</si>
  <si>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</si>
  <si>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</si>
  <si>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</si>
  <si>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1.17</t>
  </si>
  <si>
    <t>1.18</t>
  </si>
  <si>
    <t>1.19</t>
  </si>
  <si>
    <t>2.2</t>
  </si>
  <si>
    <t>2.4</t>
  </si>
  <si>
    <t>2.9</t>
  </si>
  <si>
    <t>2.14</t>
  </si>
  <si>
    <t>Suporte metál.galv.fogo d=2,5" c/tampa e aletas antigiro h=3,00m</t>
  </si>
  <si>
    <t>Suporte metál.galv.fogo d=2,5" c/tampa e aletas antigiro h=3,50m</t>
  </si>
  <si>
    <t>1.4</t>
  </si>
  <si>
    <t>Suporte metál.galv.fogo d=2,5" c/tampa e aletas anti-giro h=4,00m</t>
  </si>
  <si>
    <t>1.16</t>
  </si>
  <si>
    <t>Retirada de poste e braço projetado</t>
  </si>
  <si>
    <t>ST.64.15.0300</t>
  </si>
  <si>
    <t>1.20</t>
  </si>
  <si>
    <t>Limpeza de placa de sinalização</t>
  </si>
  <si>
    <t>1.21</t>
  </si>
  <si>
    <t>Recomposição de placa de sinalização</t>
  </si>
  <si>
    <t>2.1</t>
  </si>
  <si>
    <t>Faixa de sinalização horizontal c/tinta resina acrílica base água</t>
  </si>
  <si>
    <t>2.3</t>
  </si>
  <si>
    <t>Faixa de sinalização horizontal - termoplástico por aspersão - e=1,5mm</t>
  </si>
  <si>
    <t>2.5</t>
  </si>
  <si>
    <t>Laminado elastoplástico para sinalização horizontal com espessura de 1,5 mm - fornecimento e implantação</t>
  </si>
  <si>
    <t>2.6</t>
  </si>
  <si>
    <t>Termoplástico pré-formado para sinalização horizontal com espessura de 2 mm - fornecimento e implantação</t>
  </si>
  <si>
    <t>2.7</t>
  </si>
  <si>
    <t>Pintura de faixa - plástico a frio bicomponente à base de resinas metacrílicas - espessura de 1,5 mm - plano</t>
  </si>
  <si>
    <t>2.8</t>
  </si>
  <si>
    <t>Pintura de faixa - plástico a frio tricomponente à base de resinas metacrílicas - espessura de 0,6 mm - aspersão</t>
  </si>
  <si>
    <t>2.10</t>
  </si>
  <si>
    <t>Limpeza c/ jato de água</t>
  </si>
  <si>
    <t>2.11</t>
  </si>
  <si>
    <t>Tacha refletiva monodirecional</t>
  </si>
  <si>
    <t>2.12</t>
  </si>
  <si>
    <t>Tacha refletiva bidirecional</t>
  </si>
  <si>
    <t>2.13</t>
  </si>
  <si>
    <t>Tachão refletivo monodirecional</t>
  </si>
  <si>
    <t>Assentamento de coluna de aço cônica continua tipo II para ate 1 (um) ou 2 (dois) braços projetados capazes de sustentar, cada um, semáforo e placa de 4,5m2 fixada por chumbadores
engastados em fundação de concreto, exclusive fundação, exclusive fornecimento da coluna (desonerado)</t>
  </si>
  <si>
    <t>ST 64.15.0173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</si>
</sst>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;[Red]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1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4" fontId="4" fillId="0" borderId="0" xfId="3" applyFont="1" applyBorder="1" applyAlignment="1">
      <alignment horizontal="right" vertical="center"/>
    </xf>
    <xf numFmtId="44" fontId="4" fillId="0" borderId="1" xfId="3" applyFont="1" applyFill="1" applyBorder="1" applyAlignment="1">
      <alignment horizontal="right"/>
    </xf>
    <xf numFmtId="0" fontId="0" fillId="0" borderId="0" xfId="0" applyFill="1"/>
    <xf numFmtId="44" fontId="4" fillId="0" borderId="1" xfId="3" applyFont="1" applyFill="1" applyBorder="1" applyAlignment="1">
      <alignment horizontal="right" vertical="center"/>
    </xf>
    <xf numFmtId="2" fontId="4" fillId="3" borderId="1" xfId="0" applyNumberFormat="1" applyFont="1" applyFill="1" applyBorder="1"/>
    <xf numFmtId="2" fontId="7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5" fillId="2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0" fillId="0" borderId="0" xfId="0"/>
    <xf numFmtId="44" fontId="4" fillId="0" borderId="0" xfId="6" applyFont="1" applyBorder="1" applyAlignment="1">
      <alignment horizontal="right" vertical="center"/>
    </xf>
    <xf numFmtId="44" fontId="4" fillId="0" borderId="1" xfId="6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 vertical="center"/>
    </xf>
    <xf numFmtId="44" fontId="4" fillId="0" borderId="0" xfId="6" applyFont="1" applyFill="1" applyBorder="1" applyAlignment="1">
      <alignment horizontal="right" vertical="center"/>
    </xf>
    <xf numFmtId="44" fontId="4" fillId="0" borderId="0" xfId="6" applyFont="1" applyFill="1" applyBorder="1" applyAlignment="1">
      <alignment horizontal="right"/>
    </xf>
    <xf numFmtId="10" fontId="1" fillId="0" borderId="1" xfId="4" applyNumberFormat="1" applyFont="1" applyFill="1" applyBorder="1" applyAlignment="1">
      <alignment horizontal="center" vertical="center"/>
    </xf>
    <xf numFmtId="44" fontId="4" fillId="0" borderId="1" xfId="6" applyFont="1" applyFill="1" applyBorder="1" applyAlignment="1">
      <alignment horizontal="left" vertical="center"/>
    </xf>
    <xf numFmtId="2" fontId="8" fillId="4" borderId="6" xfId="0" applyNumberFormat="1" applyFont="1" applyFill="1" applyBorder="1" applyAlignment="1">
      <alignment horizontal="right" vertical="center"/>
    </xf>
    <xf numFmtId="44" fontId="9" fillId="4" borderId="5" xfId="6" applyFont="1" applyFill="1" applyBorder="1" applyAlignment="1">
      <alignment horizontal="right" vertical="center"/>
    </xf>
    <xf numFmtId="44" fontId="4" fillId="3" borderId="1" xfId="0" applyNumberFormat="1" applyFont="1" applyFill="1" applyBorder="1"/>
    <xf numFmtId="2" fontId="7" fillId="0" borderId="1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</cellXfs>
  <cellStyles count="7">
    <cellStyle name="Excel Built-in Normal" xfId="2"/>
    <cellStyle name="Moeda" xfId="3" builtinId="4"/>
    <cellStyle name="Moeda 2" xfId="6"/>
    <cellStyle name="Normal" xfId="0" builtinId="0"/>
    <cellStyle name="Porcentagem" xfId="4" builtinId="5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view="pageBreakPreview" zoomScaleNormal="100" zoomScaleSheetLayoutView="100" zoomScalePageLayoutView="70" workbookViewId="0">
      <selection activeCell="G34" sqref="G34"/>
    </sheetView>
  </sheetViews>
  <sheetFormatPr defaultRowHeight="15" x14ac:dyDescent="0.25"/>
  <cols>
    <col min="1" max="1" width="9.140625" style="32"/>
    <col min="2" max="2" width="94.140625" customWidth="1"/>
    <col min="3" max="5" width="14.42578125" customWidth="1"/>
    <col min="6" max="6" width="9.85546875" customWidth="1"/>
    <col min="7" max="8" width="14.5703125" style="27" customWidth="1"/>
    <col min="9" max="9" width="19.42578125" customWidth="1"/>
  </cols>
  <sheetData>
    <row r="1" spans="1:9" ht="35.25" customHeight="1" x14ac:dyDescent="0.25">
      <c r="A1" s="45" t="s">
        <v>43</v>
      </c>
      <c r="B1" s="45"/>
      <c r="C1" s="45"/>
      <c r="D1" s="45"/>
      <c r="E1" s="45"/>
      <c r="F1" s="45"/>
      <c r="G1" s="45"/>
      <c r="H1" s="45"/>
      <c r="I1" s="45"/>
    </row>
    <row r="4" spans="1:9" ht="15" customHeight="1" x14ac:dyDescent="0.25">
      <c r="A4" s="46" t="s">
        <v>0</v>
      </c>
      <c r="B4" s="47" t="s">
        <v>1</v>
      </c>
      <c r="C4" s="50" t="s">
        <v>2</v>
      </c>
      <c r="D4" s="51"/>
      <c r="E4" s="52"/>
      <c r="F4" s="48" t="s">
        <v>3</v>
      </c>
      <c r="G4" s="53" t="s">
        <v>47</v>
      </c>
      <c r="H4" s="49" t="s">
        <v>45</v>
      </c>
      <c r="I4" s="49" t="s">
        <v>46</v>
      </c>
    </row>
    <row r="5" spans="1:9" ht="15" customHeight="1" x14ac:dyDescent="0.25">
      <c r="A5" s="46"/>
      <c r="B5" s="47"/>
      <c r="C5" s="6" t="s">
        <v>4</v>
      </c>
      <c r="D5" s="28" t="s">
        <v>7</v>
      </c>
      <c r="E5" s="28" t="s">
        <v>42</v>
      </c>
      <c r="F5" s="48"/>
      <c r="G5" s="53"/>
      <c r="H5" s="49"/>
      <c r="I5" s="49"/>
    </row>
    <row r="6" spans="1:9" x14ac:dyDescent="0.25">
      <c r="A6" s="29">
        <v>1</v>
      </c>
      <c r="B6" s="5" t="s">
        <v>13</v>
      </c>
      <c r="C6" s="4"/>
      <c r="D6" s="4"/>
      <c r="E6" s="4"/>
      <c r="F6" s="4"/>
      <c r="G6" s="23"/>
      <c r="H6" s="23"/>
      <c r="I6" s="43">
        <f>SUM(I7:I27)</f>
        <v>0</v>
      </c>
    </row>
    <row r="7" spans="1:9" s="21" customFormat="1" x14ac:dyDescent="0.25">
      <c r="A7" s="30" t="s">
        <v>51</v>
      </c>
      <c r="B7" s="7" t="s">
        <v>16</v>
      </c>
      <c r="C7" s="8" t="s">
        <v>5</v>
      </c>
      <c r="D7" s="9">
        <v>820000</v>
      </c>
      <c r="E7" s="13">
        <v>44774</v>
      </c>
      <c r="F7" s="9" t="s">
        <v>6</v>
      </c>
      <c r="G7" s="24"/>
      <c r="H7" s="20">
        <v>667.42</v>
      </c>
      <c r="I7" s="22">
        <f t="shared" ref="I7:I27" si="0">G7*H7</f>
        <v>0</v>
      </c>
    </row>
    <row r="8" spans="1:9" s="21" customFormat="1" x14ac:dyDescent="0.25">
      <c r="A8" s="30" t="s">
        <v>52</v>
      </c>
      <c r="B8" s="7" t="s">
        <v>72</v>
      </c>
      <c r="C8" s="8" t="s">
        <v>5</v>
      </c>
      <c r="D8" s="9">
        <v>821300</v>
      </c>
      <c r="E8" s="13">
        <v>44774</v>
      </c>
      <c r="F8" s="9" t="s">
        <v>20</v>
      </c>
      <c r="G8" s="24"/>
      <c r="H8" s="20">
        <v>412.65</v>
      </c>
      <c r="I8" s="22">
        <f t="shared" si="0"/>
        <v>0</v>
      </c>
    </row>
    <row r="9" spans="1:9" s="21" customFormat="1" x14ac:dyDescent="0.25">
      <c r="A9" s="30" t="s">
        <v>53</v>
      </c>
      <c r="B9" s="7" t="s">
        <v>73</v>
      </c>
      <c r="C9" s="8" t="s">
        <v>5</v>
      </c>
      <c r="D9" s="9">
        <v>821350</v>
      </c>
      <c r="E9" s="13">
        <v>44774</v>
      </c>
      <c r="F9" s="9" t="s">
        <v>20</v>
      </c>
      <c r="G9" s="24"/>
      <c r="H9" s="20">
        <v>468.65</v>
      </c>
      <c r="I9" s="22">
        <f t="shared" si="0"/>
        <v>0</v>
      </c>
    </row>
    <row r="10" spans="1:9" s="21" customFormat="1" x14ac:dyDescent="0.25">
      <c r="A10" s="30" t="s">
        <v>74</v>
      </c>
      <c r="B10" s="7" t="s">
        <v>75</v>
      </c>
      <c r="C10" s="8" t="s">
        <v>5</v>
      </c>
      <c r="D10" s="9">
        <v>821400</v>
      </c>
      <c r="E10" s="13">
        <v>44774</v>
      </c>
      <c r="F10" s="9" t="s">
        <v>20</v>
      </c>
      <c r="G10" s="24"/>
      <c r="H10" s="20">
        <v>523.79</v>
      </c>
      <c r="I10" s="22">
        <f t="shared" si="0"/>
        <v>0</v>
      </c>
    </row>
    <row r="11" spans="1:9" s="21" customFormat="1" ht="57" x14ac:dyDescent="0.25">
      <c r="A11" s="30" t="s">
        <v>54</v>
      </c>
      <c r="B11" s="7" t="s">
        <v>17</v>
      </c>
      <c r="C11" s="8" t="s">
        <v>15</v>
      </c>
      <c r="D11" s="9" t="s">
        <v>21</v>
      </c>
      <c r="E11" s="13">
        <v>44927</v>
      </c>
      <c r="F11" s="9" t="s">
        <v>20</v>
      </c>
      <c r="G11" s="24"/>
      <c r="H11" s="22">
        <v>3110.35</v>
      </c>
      <c r="I11" s="22">
        <f t="shared" si="0"/>
        <v>0</v>
      </c>
    </row>
    <row r="12" spans="1:9" s="21" customFormat="1" ht="42.75" x14ac:dyDescent="0.25">
      <c r="A12" s="30" t="s">
        <v>55</v>
      </c>
      <c r="B12" s="7" t="s">
        <v>18</v>
      </c>
      <c r="C12" s="8" t="s">
        <v>15</v>
      </c>
      <c r="D12" s="9" t="s">
        <v>22</v>
      </c>
      <c r="E12" s="13">
        <v>44927</v>
      </c>
      <c r="F12" s="9" t="s">
        <v>20</v>
      </c>
      <c r="G12" s="24"/>
      <c r="H12" s="22">
        <v>3900</v>
      </c>
      <c r="I12" s="22">
        <f t="shared" si="0"/>
        <v>0</v>
      </c>
    </row>
    <row r="13" spans="1:9" s="21" customFormat="1" ht="57" x14ac:dyDescent="0.25">
      <c r="A13" s="30" t="s">
        <v>56</v>
      </c>
      <c r="B13" s="7" t="s">
        <v>23</v>
      </c>
      <c r="C13" s="8" t="s">
        <v>15</v>
      </c>
      <c r="D13" s="9" t="s">
        <v>24</v>
      </c>
      <c r="E13" s="13">
        <v>44927</v>
      </c>
      <c r="F13" s="9" t="s">
        <v>20</v>
      </c>
      <c r="G13" s="24"/>
      <c r="H13" s="22">
        <v>3980</v>
      </c>
      <c r="I13" s="22">
        <f t="shared" si="0"/>
        <v>0</v>
      </c>
    </row>
    <row r="14" spans="1:9" s="21" customFormat="1" ht="71.25" x14ac:dyDescent="0.25">
      <c r="A14" s="30" t="s">
        <v>57</v>
      </c>
      <c r="B14" s="7" t="s">
        <v>25</v>
      </c>
      <c r="C14" s="8" t="s">
        <v>15</v>
      </c>
      <c r="D14" s="9" t="s">
        <v>26</v>
      </c>
      <c r="E14" s="13">
        <v>44927</v>
      </c>
      <c r="F14" s="9" t="s">
        <v>20</v>
      </c>
      <c r="G14" s="24"/>
      <c r="H14" s="22">
        <v>256.39</v>
      </c>
      <c r="I14" s="22">
        <f t="shared" si="0"/>
        <v>0</v>
      </c>
    </row>
    <row r="15" spans="1:9" s="21" customFormat="1" ht="57" x14ac:dyDescent="0.25">
      <c r="A15" s="30" t="s">
        <v>58</v>
      </c>
      <c r="B15" s="7" t="s">
        <v>103</v>
      </c>
      <c r="C15" s="8" t="s">
        <v>15</v>
      </c>
      <c r="D15" s="9" t="s">
        <v>104</v>
      </c>
      <c r="E15" s="13">
        <v>44927</v>
      </c>
      <c r="F15" s="9" t="s">
        <v>20</v>
      </c>
      <c r="G15" s="24"/>
      <c r="H15" s="22">
        <v>270.08999999999997</v>
      </c>
      <c r="I15" s="22">
        <f t="shared" si="0"/>
        <v>0</v>
      </c>
    </row>
    <row r="16" spans="1:9" s="21" customFormat="1" ht="85.5" x14ac:dyDescent="0.25">
      <c r="A16" s="30" t="s">
        <v>59</v>
      </c>
      <c r="B16" s="7" t="s">
        <v>27</v>
      </c>
      <c r="C16" s="8" t="s">
        <v>15</v>
      </c>
      <c r="D16" s="9" t="s">
        <v>28</v>
      </c>
      <c r="E16" s="13">
        <v>44927</v>
      </c>
      <c r="F16" s="9" t="s">
        <v>20</v>
      </c>
      <c r="G16" s="24"/>
      <c r="H16" s="22">
        <v>1529.86</v>
      </c>
      <c r="I16" s="22">
        <f t="shared" si="0"/>
        <v>0</v>
      </c>
    </row>
    <row r="17" spans="1:9" s="21" customFormat="1" ht="85.5" x14ac:dyDescent="0.25">
      <c r="A17" s="30" t="s">
        <v>60</v>
      </c>
      <c r="B17" s="7" t="s">
        <v>29</v>
      </c>
      <c r="C17" s="8" t="s">
        <v>15</v>
      </c>
      <c r="D17" s="9" t="s">
        <v>30</v>
      </c>
      <c r="E17" s="13">
        <v>44927</v>
      </c>
      <c r="F17" s="9" t="s">
        <v>20</v>
      </c>
      <c r="G17" s="24"/>
      <c r="H17" s="22">
        <v>1729.17</v>
      </c>
      <c r="I17" s="22">
        <f t="shared" si="0"/>
        <v>0</v>
      </c>
    </row>
    <row r="18" spans="1:9" s="21" customFormat="1" ht="57" x14ac:dyDescent="0.25">
      <c r="A18" s="30" t="s">
        <v>61</v>
      </c>
      <c r="B18" s="7" t="s">
        <v>31</v>
      </c>
      <c r="C18" s="8" t="s">
        <v>15</v>
      </c>
      <c r="D18" s="9" t="s">
        <v>32</v>
      </c>
      <c r="E18" s="13">
        <v>44927</v>
      </c>
      <c r="F18" s="9" t="s">
        <v>20</v>
      </c>
      <c r="G18" s="24"/>
      <c r="H18" s="22">
        <v>2705.75</v>
      </c>
      <c r="I18" s="22">
        <f t="shared" si="0"/>
        <v>0</v>
      </c>
    </row>
    <row r="19" spans="1:9" s="21" customFormat="1" ht="42.75" x14ac:dyDescent="0.25">
      <c r="A19" s="30" t="s">
        <v>62</v>
      </c>
      <c r="B19" s="7" t="s">
        <v>33</v>
      </c>
      <c r="C19" s="8" t="s">
        <v>15</v>
      </c>
      <c r="D19" s="9" t="s">
        <v>34</v>
      </c>
      <c r="E19" s="13">
        <v>44927</v>
      </c>
      <c r="F19" s="9" t="s">
        <v>20</v>
      </c>
      <c r="G19" s="24"/>
      <c r="H19" s="22">
        <v>67.150000000000006</v>
      </c>
      <c r="I19" s="22">
        <f t="shared" si="0"/>
        <v>0</v>
      </c>
    </row>
    <row r="20" spans="1:9" s="21" customFormat="1" ht="28.5" x14ac:dyDescent="0.25">
      <c r="A20" s="30" t="s">
        <v>63</v>
      </c>
      <c r="B20" s="7" t="s">
        <v>35</v>
      </c>
      <c r="C20" s="8" t="s">
        <v>15</v>
      </c>
      <c r="D20" s="9" t="s">
        <v>36</v>
      </c>
      <c r="E20" s="13">
        <v>44927</v>
      </c>
      <c r="F20" s="9" t="s">
        <v>20</v>
      </c>
      <c r="G20" s="24"/>
      <c r="H20" s="22">
        <v>134.72999999999999</v>
      </c>
      <c r="I20" s="22">
        <f t="shared" si="0"/>
        <v>0</v>
      </c>
    </row>
    <row r="21" spans="1:9" s="21" customFormat="1" ht="28.5" x14ac:dyDescent="0.25">
      <c r="A21" s="30" t="s">
        <v>64</v>
      </c>
      <c r="B21" s="10" t="s">
        <v>37</v>
      </c>
      <c r="C21" s="11" t="s">
        <v>15</v>
      </c>
      <c r="D21" s="12" t="s">
        <v>38</v>
      </c>
      <c r="E21" s="13">
        <v>44927</v>
      </c>
      <c r="F21" s="12" t="s">
        <v>20</v>
      </c>
      <c r="G21" s="25"/>
      <c r="H21" s="22">
        <v>438.44</v>
      </c>
      <c r="I21" s="22">
        <f t="shared" si="0"/>
        <v>0</v>
      </c>
    </row>
    <row r="22" spans="1:9" s="21" customFormat="1" x14ac:dyDescent="0.25">
      <c r="A22" s="30" t="s">
        <v>76</v>
      </c>
      <c r="B22" s="10" t="s">
        <v>77</v>
      </c>
      <c r="C22" s="11" t="s">
        <v>15</v>
      </c>
      <c r="D22" s="12" t="s">
        <v>78</v>
      </c>
      <c r="E22" s="13">
        <v>44927</v>
      </c>
      <c r="F22" s="12" t="s">
        <v>20</v>
      </c>
      <c r="G22" s="25"/>
      <c r="H22" s="22">
        <v>312.98</v>
      </c>
      <c r="I22" s="22">
        <f t="shared" si="0"/>
        <v>0</v>
      </c>
    </row>
    <row r="23" spans="1:9" s="21" customFormat="1" x14ac:dyDescent="0.25">
      <c r="A23" s="30" t="s">
        <v>65</v>
      </c>
      <c r="B23" s="7" t="s">
        <v>19</v>
      </c>
      <c r="C23" s="8" t="s">
        <v>15</v>
      </c>
      <c r="D23" s="9" t="s">
        <v>39</v>
      </c>
      <c r="E23" s="13">
        <v>44927</v>
      </c>
      <c r="F23" s="9" t="s">
        <v>20</v>
      </c>
      <c r="G23" s="24"/>
      <c r="H23" s="22">
        <v>32.82</v>
      </c>
      <c r="I23" s="22">
        <f t="shared" si="0"/>
        <v>0</v>
      </c>
    </row>
    <row r="24" spans="1:9" s="21" customFormat="1" ht="28.5" x14ac:dyDescent="0.25">
      <c r="A24" s="30" t="s">
        <v>66</v>
      </c>
      <c r="B24" s="7" t="s">
        <v>40</v>
      </c>
      <c r="C24" s="8" t="s">
        <v>15</v>
      </c>
      <c r="D24" s="9" t="s">
        <v>41</v>
      </c>
      <c r="E24" s="13">
        <v>44927</v>
      </c>
      <c r="F24" s="9" t="s">
        <v>20</v>
      </c>
      <c r="G24" s="24"/>
      <c r="H24" s="22">
        <v>58.43</v>
      </c>
      <c r="I24" s="22">
        <f t="shared" si="0"/>
        <v>0</v>
      </c>
    </row>
    <row r="25" spans="1:9" s="21" customFormat="1" x14ac:dyDescent="0.25">
      <c r="A25" s="30" t="s">
        <v>67</v>
      </c>
      <c r="B25" s="7" t="s">
        <v>12</v>
      </c>
      <c r="C25" s="8" t="s">
        <v>10</v>
      </c>
      <c r="D25" s="9">
        <v>5213364</v>
      </c>
      <c r="E25" s="13">
        <v>44835</v>
      </c>
      <c r="F25" s="9" t="s">
        <v>6</v>
      </c>
      <c r="G25" s="24"/>
      <c r="H25" s="22">
        <v>21.67</v>
      </c>
      <c r="I25" s="22">
        <f t="shared" si="0"/>
        <v>0</v>
      </c>
    </row>
    <row r="26" spans="1:9" s="21" customFormat="1" x14ac:dyDescent="0.25">
      <c r="A26" s="30" t="s">
        <v>79</v>
      </c>
      <c r="B26" s="7" t="s">
        <v>80</v>
      </c>
      <c r="C26" s="8" t="s">
        <v>10</v>
      </c>
      <c r="D26" s="9">
        <v>4915718</v>
      </c>
      <c r="E26" s="13">
        <v>44835</v>
      </c>
      <c r="F26" s="9" t="s">
        <v>6</v>
      </c>
      <c r="G26" s="24"/>
      <c r="H26" s="22">
        <v>9.83</v>
      </c>
      <c r="I26" s="22">
        <f t="shared" si="0"/>
        <v>0</v>
      </c>
    </row>
    <row r="27" spans="1:9" s="21" customFormat="1" x14ac:dyDescent="0.25">
      <c r="A27" s="30" t="s">
        <v>81</v>
      </c>
      <c r="B27" s="7" t="s">
        <v>82</v>
      </c>
      <c r="C27" s="8" t="s">
        <v>10</v>
      </c>
      <c r="D27" s="9">
        <v>4915719</v>
      </c>
      <c r="E27" s="13">
        <v>44835</v>
      </c>
      <c r="F27" s="9" t="s">
        <v>6</v>
      </c>
      <c r="G27" s="24"/>
      <c r="H27" s="22">
        <v>37.04</v>
      </c>
      <c r="I27" s="22">
        <f t="shared" si="0"/>
        <v>0</v>
      </c>
    </row>
    <row r="28" spans="1:9" x14ac:dyDescent="0.25">
      <c r="A28" s="29">
        <v>2</v>
      </c>
      <c r="B28" s="5" t="s">
        <v>14</v>
      </c>
      <c r="C28" s="4"/>
      <c r="D28" s="4"/>
      <c r="E28" s="4"/>
      <c r="F28" s="4"/>
      <c r="G28" s="23"/>
      <c r="H28" s="4"/>
      <c r="I28" s="43">
        <f>SUM(I29:I42)</f>
        <v>0</v>
      </c>
    </row>
    <row r="29" spans="1:9" s="21" customFormat="1" x14ac:dyDescent="0.25">
      <c r="A29" s="30" t="s">
        <v>83</v>
      </c>
      <c r="B29" s="7" t="s">
        <v>84</v>
      </c>
      <c r="C29" s="8" t="s">
        <v>5</v>
      </c>
      <c r="D29" s="9">
        <v>822100</v>
      </c>
      <c r="E29" s="13">
        <v>44774</v>
      </c>
      <c r="F29" s="9" t="s">
        <v>6</v>
      </c>
      <c r="G29" s="24"/>
      <c r="H29" s="22">
        <v>23.81</v>
      </c>
      <c r="I29" s="22">
        <f>G29*H29</f>
        <v>0</v>
      </c>
    </row>
    <row r="30" spans="1:9" s="21" customFormat="1" x14ac:dyDescent="0.25">
      <c r="A30" s="30" t="s">
        <v>68</v>
      </c>
      <c r="B30" s="7" t="s">
        <v>9</v>
      </c>
      <c r="C30" s="8" t="s">
        <v>5</v>
      </c>
      <c r="D30" s="9">
        <v>822000</v>
      </c>
      <c r="E30" s="13">
        <v>44774</v>
      </c>
      <c r="F30" s="9" t="s">
        <v>6</v>
      </c>
      <c r="G30" s="24"/>
      <c r="H30" s="22">
        <v>34.51</v>
      </c>
      <c r="I30" s="22">
        <f>G30*H30</f>
        <v>0</v>
      </c>
    </row>
    <row r="31" spans="1:9" s="21" customFormat="1" x14ac:dyDescent="0.25">
      <c r="A31" s="30" t="s">
        <v>85</v>
      </c>
      <c r="B31" s="7" t="s">
        <v>86</v>
      </c>
      <c r="C31" s="8" t="s">
        <v>5</v>
      </c>
      <c r="D31" s="9">
        <v>822350</v>
      </c>
      <c r="E31" s="13">
        <v>44774</v>
      </c>
      <c r="F31" s="9" t="s">
        <v>6</v>
      </c>
      <c r="G31" s="24"/>
      <c r="H31" s="22">
        <v>46.53</v>
      </c>
      <c r="I31" s="22">
        <f>G31*H31</f>
        <v>0</v>
      </c>
    </row>
    <row r="32" spans="1:9" s="21" customFormat="1" x14ac:dyDescent="0.25">
      <c r="A32" s="30" t="s">
        <v>69</v>
      </c>
      <c r="B32" s="7" t="s">
        <v>44</v>
      </c>
      <c r="C32" s="8" t="s">
        <v>5</v>
      </c>
      <c r="D32" s="9">
        <v>822330</v>
      </c>
      <c r="E32" s="13">
        <v>44774</v>
      </c>
      <c r="F32" s="9" t="s">
        <v>6</v>
      </c>
      <c r="G32" s="24"/>
      <c r="H32" s="22">
        <v>70.260000000000005</v>
      </c>
      <c r="I32" s="22">
        <f t="shared" ref="I32:I42" si="1">G32*H32</f>
        <v>0</v>
      </c>
    </row>
    <row r="33" spans="1:9" s="21" customFormat="1" ht="28.5" x14ac:dyDescent="0.25">
      <c r="A33" s="30" t="s">
        <v>87</v>
      </c>
      <c r="B33" s="7" t="s">
        <v>88</v>
      </c>
      <c r="C33" s="8" t="s">
        <v>10</v>
      </c>
      <c r="D33" s="9">
        <v>5213358</v>
      </c>
      <c r="E33" s="13">
        <v>44835</v>
      </c>
      <c r="F33" s="9" t="s">
        <v>6</v>
      </c>
      <c r="G33" s="24"/>
      <c r="H33" s="22">
        <v>294.38</v>
      </c>
      <c r="I33" s="22">
        <f t="shared" si="1"/>
        <v>0</v>
      </c>
    </row>
    <row r="34" spans="1:9" s="21" customFormat="1" ht="28.5" x14ac:dyDescent="0.25">
      <c r="A34" s="30" t="s">
        <v>89</v>
      </c>
      <c r="B34" s="7" t="s">
        <v>90</v>
      </c>
      <c r="C34" s="8" t="s">
        <v>10</v>
      </c>
      <c r="D34" s="9">
        <v>5214000</v>
      </c>
      <c r="E34" s="13">
        <v>44835</v>
      </c>
      <c r="F34" s="9" t="s">
        <v>6</v>
      </c>
      <c r="G34" s="24"/>
      <c r="H34" s="22">
        <v>333.8</v>
      </c>
      <c r="I34" s="22">
        <f t="shared" si="1"/>
        <v>0</v>
      </c>
    </row>
    <row r="35" spans="1:9" s="21" customFormat="1" ht="28.5" x14ac:dyDescent="0.25">
      <c r="A35" s="30" t="s">
        <v>91</v>
      </c>
      <c r="B35" s="7" t="s">
        <v>92</v>
      </c>
      <c r="C35" s="8" t="s">
        <v>10</v>
      </c>
      <c r="D35" s="9">
        <v>5214009</v>
      </c>
      <c r="E35" s="13">
        <v>44835</v>
      </c>
      <c r="F35" s="9" t="s">
        <v>6</v>
      </c>
      <c r="G35" s="24"/>
      <c r="H35" s="22">
        <v>150.11000000000001</v>
      </c>
      <c r="I35" s="22">
        <f t="shared" si="1"/>
        <v>0</v>
      </c>
    </row>
    <row r="36" spans="1:9" s="21" customFormat="1" ht="28.5" x14ac:dyDescent="0.25">
      <c r="A36" s="30" t="s">
        <v>93</v>
      </c>
      <c r="B36" s="7" t="s">
        <v>94</v>
      </c>
      <c r="C36" s="8" t="s">
        <v>10</v>
      </c>
      <c r="D36" s="9">
        <v>5213413</v>
      </c>
      <c r="E36" s="13">
        <v>44835</v>
      </c>
      <c r="F36" s="9" t="s">
        <v>6</v>
      </c>
      <c r="G36" s="24"/>
      <c r="H36" s="22">
        <v>64.260000000000005</v>
      </c>
      <c r="I36" s="22">
        <f t="shared" si="1"/>
        <v>0</v>
      </c>
    </row>
    <row r="37" spans="1:9" s="21" customFormat="1" x14ac:dyDescent="0.25">
      <c r="A37" s="30" t="s">
        <v>70</v>
      </c>
      <c r="B37" s="7" t="s">
        <v>11</v>
      </c>
      <c r="C37" s="8" t="s">
        <v>10</v>
      </c>
      <c r="D37" s="9">
        <v>5213830</v>
      </c>
      <c r="E37" s="13">
        <v>44835</v>
      </c>
      <c r="F37" s="9" t="s">
        <v>6</v>
      </c>
      <c r="G37" s="24"/>
      <c r="H37" s="22">
        <v>3.77</v>
      </c>
      <c r="I37" s="22">
        <f t="shared" si="1"/>
        <v>0</v>
      </c>
    </row>
    <row r="38" spans="1:9" s="21" customFormat="1" x14ac:dyDescent="0.25">
      <c r="A38" s="30" t="s">
        <v>95</v>
      </c>
      <c r="B38" s="7" t="s">
        <v>96</v>
      </c>
      <c r="C38" s="8" t="s">
        <v>5</v>
      </c>
      <c r="D38" s="9">
        <v>707100</v>
      </c>
      <c r="E38" s="13">
        <v>44774</v>
      </c>
      <c r="F38" s="9" t="s">
        <v>6</v>
      </c>
      <c r="G38" s="24"/>
      <c r="H38" s="22">
        <v>15.43</v>
      </c>
      <c r="I38" s="22">
        <f t="shared" si="1"/>
        <v>0</v>
      </c>
    </row>
    <row r="39" spans="1:9" s="21" customFormat="1" x14ac:dyDescent="0.25">
      <c r="A39" s="30" t="s">
        <v>97</v>
      </c>
      <c r="B39" s="7" t="s">
        <v>98</v>
      </c>
      <c r="C39" s="8" t="s">
        <v>5</v>
      </c>
      <c r="D39" s="9">
        <v>870000</v>
      </c>
      <c r="E39" s="13">
        <v>44774</v>
      </c>
      <c r="F39" s="9" t="s">
        <v>20</v>
      </c>
      <c r="G39" s="24"/>
      <c r="H39" s="22">
        <v>14.9</v>
      </c>
      <c r="I39" s="22">
        <f t="shared" si="1"/>
        <v>0</v>
      </c>
    </row>
    <row r="40" spans="1:9" s="21" customFormat="1" x14ac:dyDescent="0.25">
      <c r="A40" s="30" t="s">
        <v>99</v>
      </c>
      <c r="B40" s="7" t="s">
        <v>100</v>
      </c>
      <c r="C40" s="8" t="s">
        <v>5</v>
      </c>
      <c r="D40" s="9">
        <v>871000</v>
      </c>
      <c r="E40" s="13">
        <v>44774</v>
      </c>
      <c r="F40" s="9" t="s">
        <v>20</v>
      </c>
      <c r="G40" s="24"/>
      <c r="H40" s="22">
        <v>15.67</v>
      </c>
      <c r="I40" s="22">
        <f t="shared" si="1"/>
        <v>0</v>
      </c>
    </row>
    <row r="41" spans="1:9" s="21" customFormat="1" x14ac:dyDescent="0.25">
      <c r="A41" s="30" t="s">
        <v>101</v>
      </c>
      <c r="B41" s="7" t="s">
        <v>102</v>
      </c>
      <c r="C41" s="8" t="s">
        <v>5</v>
      </c>
      <c r="D41" s="9">
        <v>872000</v>
      </c>
      <c r="E41" s="13">
        <v>44774</v>
      </c>
      <c r="F41" s="9" t="s">
        <v>20</v>
      </c>
      <c r="G41" s="24"/>
      <c r="H41" s="22">
        <v>28.92</v>
      </c>
      <c r="I41" s="22">
        <f t="shared" si="1"/>
        <v>0</v>
      </c>
    </row>
    <row r="42" spans="1:9" s="21" customFormat="1" x14ac:dyDescent="0.25">
      <c r="A42" s="30" t="s">
        <v>71</v>
      </c>
      <c r="B42" s="7" t="s">
        <v>8</v>
      </c>
      <c r="C42" s="8" t="s">
        <v>5</v>
      </c>
      <c r="D42" s="9">
        <v>873000</v>
      </c>
      <c r="E42" s="13">
        <v>44774</v>
      </c>
      <c r="F42" s="9" t="s">
        <v>20</v>
      </c>
      <c r="G42" s="24"/>
      <c r="H42" s="22">
        <v>30.03</v>
      </c>
      <c r="I42" s="22">
        <f t="shared" si="1"/>
        <v>0</v>
      </c>
    </row>
    <row r="43" spans="1:9" x14ac:dyDescent="0.25">
      <c r="A43" s="31"/>
      <c r="B43" s="14"/>
      <c r="C43" s="15"/>
      <c r="D43" s="16"/>
      <c r="E43" s="17"/>
      <c r="F43" s="18"/>
      <c r="G43" s="26"/>
      <c r="H43" s="26"/>
      <c r="I43" s="19"/>
    </row>
    <row r="44" spans="1:9" x14ac:dyDescent="0.25">
      <c r="A44" s="31"/>
      <c r="B44" s="14"/>
      <c r="C44" s="15"/>
      <c r="D44" s="16"/>
      <c r="E44" s="17"/>
      <c r="F44" s="18"/>
      <c r="G44" s="26"/>
      <c r="H44" s="26"/>
      <c r="I44" s="19"/>
    </row>
    <row r="45" spans="1:9" x14ac:dyDescent="0.25">
      <c r="A45" s="31"/>
      <c r="B45" s="14"/>
      <c r="C45" s="15"/>
      <c r="D45" s="16"/>
      <c r="E45" s="17"/>
      <c r="F45" s="18"/>
      <c r="G45" s="44" t="s">
        <v>48</v>
      </c>
      <c r="H45" s="44"/>
      <c r="I45" s="35">
        <f>I6+I28</f>
        <v>0</v>
      </c>
    </row>
    <row r="46" spans="1:9" x14ac:dyDescent="0.25">
      <c r="G46" s="40" t="s">
        <v>49</v>
      </c>
      <c r="H46" s="39">
        <v>0.25</v>
      </c>
      <c r="I46" s="35">
        <f>I45*0.25</f>
        <v>0</v>
      </c>
    </row>
    <row r="47" spans="1:9" x14ac:dyDescent="0.25">
      <c r="G47" s="36"/>
      <c r="H47" s="37"/>
      <c r="I47" s="38"/>
    </row>
    <row r="48" spans="1:9" ht="15.75" thickBot="1" x14ac:dyDescent="0.3">
      <c r="G48" s="36"/>
      <c r="H48" s="36"/>
      <c r="I48" s="34"/>
    </row>
    <row r="49" spans="7:9" ht="17.25" thickBot="1" x14ac:dyDescent="0.3">
      <c r="G49" s="33"/>
      <c r="H49" s="41" t="s">
        <v>50</v>
      </c>
      <c r="I49" s="42">
        <f>I45+I46</f>
        <v>0</v>
      </c>
    </row>
    <row r="50" spans="7:9" x14ac:dyDescent="0.25">
      <c r="I50" s="3"/>
    </row>
    <row r="51" spans="7:9" x14ac:dyDescent="0.25">
      <c r="I51" s="3"/>
    </row>
    <row r="52" spans="7:9" x14ac:dyDescent="0.25">
      <c r="I52" s="3"/>
    </row>
    <row r="53" spans="7:9" x14ac:dyDescent="0.25">
      <c r="I53" s="3"/>
    </row>
    <row r="54" spans="7:9" x14ac:dyDescent="0.25">
      <c r="I54" s="3"/>
    </row>
    <row r="55" spans="7:9" x14ac:dyDescent="0.25">
      <c r="I55" s="3"/>
    </row>
    <row r="56" spans="7:9" x14ac:dyDescent="0.25">
      <c r="I56" s="3"/>
    </row>
    <row r="57" spans="7:9" x14ac:dyDescent="0.25">
      <c r="I57" s="3"/>
    </row>
    <row r="58" spans="7:9" x14ac:dyDescent="0.25">
      <c r="I58" s="3"/>
    </row>
    <row r="59" spans="7:9" x14ac:dyDescent="0.25">
      <c r="I59" s="3"/>
    </row>
    <row r="60" spans="7:9" x14ac:dyDescent="0.25">
      <c r="I60" s="3"/>
    </row>
    <row r="61" spans="7:9" x14ac:dyDescent="0.25">
      <c r="I61" s="3"/>
    </row>
    <row r="62" spans="7:9" x14ac:dyDescent="0.25">
      <c r="I62" s="3"/>
    </row>
    <row r="63" spans="7:9" x14ac:dyDescent="0.25">
      <c r="I63" s="3"/>
    </row>
    <row r="64" spans="7:9" x14ac:dyDescent="0.25">
      <c r="I64" s="3"/>
    </row>
    <row r="65" spans="9:9" x14ac:dyDescent="0.25">
      <c r="I65" s="3"/>
    </row>
    <row r="66" spans="9:9" x14ac:dyDescent="0.25">
      <c r="I66" s="3"/>
    </row>
    <row r="67" spans="9:9" x14ac:dyDescent="0.25">
      <c r="I67" s="3"/>
    </row>
    <row r="84" spans="2:9" ht="16.5" x14ac:dyDescent="0.25">
      <c r="B84" s="2"/>
      <c r="I84" s="1"/>
    </row>
    <row r="85" spans="2:9" x14ac:dyDescent="0.25">
      <c r="I85" s="1"/>
    </row>
    <row r="86" spans="2:9" x14ac:dyDescent="0.25">
      <c r="I86" s="1"/>
    </row>
    <row r="87" spans="2:9" x14ac:dyDescent="0.25">
      <c r="I87" s="1"/>
    </row>
    <row r="88" spans="2:9" x14ac:dyDescent="0.25">
      <c r="I88" s="1"/>
    </row>
    <row r="89" spans="2:9" x14ac:dyDescent="0.25">
      <c r="I89" s="1"/>
    </row>
    <row r="90" spans="2:9" x14ac:dyDescent="0.25">
      <c r="I90" s="1"/>
    </row>
    <row r="91" spans="2:9" x14ac:dyDescent="0.25">
      <c r="I91" s="1"/>
    </row>
    <row r="92" spans="2:9" x14ac:dyDescent="0.25">
      <c r="I92" s="1"/>
    </row>
    <row r="93" spans="2:9" x14ac:dyDescent="0.25">
      <c r="I93" s="1"/>
    </row>
    <row r="94" spans="2:9" x14ac:dyDescent="0.25">
      <c r="I94" s="1"/>
    </row>
    <row r="95" spans="2:9" x14ac:dyDescent="0.25">
      <c r="I95" s="1"/>
    </row>
    <row r="96" spans="2:9" x14ac:dyDescent="0.25">
      <c r="I96" s="1"/>
    </row>
    <row r="97" spans="9:9" x14ac:dyDescent="0.25">
      <c r="I97" s="1"/>
    </row>
    <row r="98" spans="9:9" x14ac:dyDescent="0.25">
      <c r="I98" s="1"/>
    </row>
    <row r="99" spans="9:9" x14ac:dyDescent="0.25">
      <c r="I99" s="1"/>
    </row>
    <row r="100" spans="9:9" x14ac:dyDescent="0.25">
      <c r="I100" s="1"/>
    </row>
    <row r="101" spans="9:9" x14ac:dyDescent="0.25">
      <c r="I101" s="1"/>
    </row>
    <row r="102" spans="9:9" x14ac:dyDescent="0.25">
      <c r="I102" s="1"/>
    </row>
    <row r="103" spans="9:9" x14ac:dyDescent="0.25">
      <c r="I103" s="1"/>
    </row>
    <row r="104" spans="9:9" x14ac:dyDescent="0.25">
      <c r="I104" s="1"/>
    </row>
    <row r="105" spans="9:9" x14ac:dyDescent="0.25">
      <c r="I105" s="1"/>
    </row>
    <row r="106" spans="9:9" x14ac:dyDescent="0.25">
      <c r="I106" s="1"/>
    </row>
  </sheetData>
  <autoFilter ref="A4:I14">
    <filterColumn colId="2" showButton="0"/>
    <filterColumn colId="3" showButton="0"/>
  </autoFilter>
  <mergeCells count="9">
    <mergeCell ref="G45:H45"/>
    <mergeCell ref="A1:I1"/>
    <mergeCell ref="A4:A5"/>
    <mergeCell ref="B4:B5"/>
    <mergeCell ref="F4:F5"/>
    <mergeCell ref="I4:I5"/>
    <mergeCell ref="C4:E4"/>
    <mergeCell ref="G4:G5"/>
    <mergeCell ref="H4:H5"/>
  </mergeCells>
  <pageMargins left="1.1811023622047245" right="0.78740157480314965" top="1.1811023622047245" bottom="0.59055118110236227" header="0.39370078740157483" footer="0"/>
  <pageSetup paperSize="9" scale="60" fitToHeight="0" pageOrder="overThenDown" orientation="landscape" r:id="rId1"/>
  <headerFooter>
    <oddHeader>&amp;L&amp;G&amp;R&amp;G</oddHeader>
  </headerFooter>
  <rowBreaks count="2" manualBreakCount="2">
    <brk id="18" max="8" man="1"/>
    <brk id="42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TOTAL</vt:lpstr>
      <vt:lpstr>TOTAL!Area_de_impressao</vt:lpstr>
      <vt:lpstr>TOTAL!Titulos_de_impressao</vt:lpstr>
    </vt:vector>
  </TitlesOfParts>
  <Company>DETRAN-PR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Sanae Iwamoto</dc:creator>
  <cp:lastModifiedBy>Alexandro Sebastiao Carneiro de Melo</cp:lastModifiedBy>
  <cp:lastPrinted>2022-08-03T13:56:25Z</cp:lastPrinted>
  <dcterms:created xsi:type="dcterms:W3CDTF">2018-05-22T13:45:39Z</dcterms:created>
  <dcterms:modified xsi:type="dcterms:W3CDTF">2023-03-22T11:32:39Z</dcterms:modified>
</cp:coreProperties>
</file>